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ucaguerrieri/Dropbox/Excess_risk/matlab_codes/replication_codes/"/>
    </mc:Choice>
  </mc:AlternateContent>
  <xr:revisionPtr revIDLastSave="0" documentId="13_ncr:1_{552AC014-7736-FF44-9B8A-7BF114C4B8B6}" xr6:coauthVersionLast="45" xr6:coauthVersionMax="45" xr10:uidLastSave="{00000000-0000-0000-0000-000000000000}"/>
  <bookViews>
    <workbookView xWindow="1160" yWindow="460" windowWidth="12420" windowHeight="16320" firstSheet="2" activeTab="6" xr2:uid="{D312E9DC-D977-D442-A32C-9986978E9C5F}"/>
  </bookViews>
  <sheets>
    <sheet name="Model Without Volatility Shocks" sheetId="2" r:id="rId1"/>
    <sheet name="Without Volatility Sh Slide 1" sheetId="4" r:id="rId2"/>
    <sheet name="Without Volatility Sh Slide 2" sheetId="5" r:id="rId3"/>
    <sheet name="Model With Volatility Shocks" sheetId="1" r:id="rId4"/>
    <sheet name="With Volatility Sh Slide 1" sheetId="6" r:id="rId5"/>
    <sheet name="With Volatility Sh Slide 2" sheetId="7" r:id="rId6"/>
    <sheet name="Static Buffer" sheetId="3" r:id="rId7"/>
  </sheets>
  <definedNames>
    <definedName name="_xlnm.Print_Area" localSheetId="0">'Model Without Volatility Shocks'!$A$1:$H$10</definedName>
    <definedName name="_xlnm.Print_Area" localSheetId="6">'Static Buffer'!$A$1:$E$10</definedName>
    <definedName name="_xlnm.Print_Area" localSheetId="4">Table57[#All]</definedName>
    <definedName name="_xlnm.Print_Area" localSheetId="5">Table58[#All]</definedName>
    <definedName name="_xlnm.Print_Area" localSheetId="1">Table2[#All]</definedName>
    <definedName name="_xlnm.Print_Area" localSheetId="2">Table3[#All]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C8" i="1"/>
</calcChain>
</file>

<file path=xl/sharedStrings.xml><?xml version="1.0" encoding="utf-8"?>
<sst xmlns="http://schemas.openxmlformats.org/spreadsheetml/2006/main" count="135" uniqueCount="54">
  <si>
    <t>R Square</t>
  </si>
  <si>
    <t>Credit/GDP</t>
  </si>
  <si>
    <t>Credit/GDP wih positive coef</t>
  </si>
  <si>
    <t>All shock processes, innovations, expected safe return and deposit rate</t>
  </si>
  <si>
    <t>All shock processes, innovations, and lagged capital requirement</t>
  </si>
  <si>
    <t>Average deposit under simple rule</t>
  </si>
  <si>
    <t>Too many to show</t>
  </si>
  <si>
    <t xml:space="preserve">Average deposit </t>
  </si>
  <si>
    <t>10 bp</t>
  </si>
  <si>
    <t>30 bp</t>
  </si>
  <si>
    <t>50 bp</t>
  </si>
  <si>
    <t>100 bp</t>
  </si>
  <si>
    <t>150 bp</t>
  </si>
  <si>
    <t>Static Buffer</t>
  </si>
  <si>
    <t xml:space="preserve">Optimal Rule </t>
  </si>
  <si>
    <t>Calibration 1                 (excludes volatility shocks)</t>
  </si>
  <si>
    <t>40 bp</t>
  </si>
  <si>
    <t>20 bp</t>
  </si>
  <si>
    <t>Calibration 2                 (includes volatility shocks)</t>
  </si>
  <si>
    <t>GDP</t>
  </si>
  <si>
    <t>Expected banking spread</t>
  </si>
  <si>
    <t>Expected safe return and deposit rate</t>
  </si>
  <si>
    <t>First variable</t>
  </si>
  <si>
    <t>Second variable</t>
  </si>
  <si>
    <t>R square</t>
  </si>
  <si>
    <t>Simple rule</t>
  </si>
  <si>
    <t>Invest. p. (best state variable)</t>
  </si>
  <si>
    <t>Number of quarters with excessive risk-taking                    (per 100 years)</t>
  </si>
  <si>
    <t xml:space="preserve">  Number of quarters with excessive risk-taking             (per 100 years)</t>
  </si>
  <si>
    <t>Regression coeffiecients</t>
  </si>
  <si>
    <t>Static buffer = 10 basis points</t>
  </si>
  <si>
    <t>Static buffer = 30 basis points</t>
  </si>
  <si>
    <t>Static buffer = 50 basis points</t>
  </si>
  <si>
    <t>Static buffer = 100 basis points</t>
  </si>
  <si>
    <t>Regression coefficients</t>
  </si>
  <si>
    <t>Quarters with excessive risk-taking (per 100 years)</t>
  </si>
  <si>
    <t>Quarters with excessive risk-taking                    (per 100 years)</t>
  </si>
  <si>
    <t>Coef. First variable</t>
  </si>
  <si>
    <t>Coef. Second variable</t>
  </si>
  <si>
    <t>Convergence problems</t>
  </si>
  <si>
    <t>Quarters with excessive risk-taking (per 100 years).</t>
  </si>
  <si>
    <t>Average deposit under simple rule.</t>
  </si>
  <si>
    <t>Simple Rule</t>
  </si>
  <si>
    <t>Number quarters with excessive risk-taking (per 100 years)..</t>
  </si>
  <si>
    <t>Average deposit under simple rule..</t>
  </si>
  <si>
    <t>2. Expected banking spread</t>
  </si>
  <si>
    <t>3. GDP</t>
  </si>
  <si>
    <t>4. Credit/GDP</t>
  </si>
  <si>
    <t>5. Credit/GDP wih positive coef</t>
  </si>
  <si>
    <t>6. Expected safe return and deposit rate</t>
  </si>
  <si>
    <t>7. All shock processes, innovations, expected safe return and deposit rate</t>
  </si>
  <si>
    <t>8. All shock processes, innovations, and lagged capital requirement</t>
  </si>
  <si>
    <t>convergence problems</t>
  </si>
  <si>
    <t xml:space="preserve">1. Invest. p.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</si>
</sst>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000000000"/>
    <numFmt numFmtId="165" formatCode="0.000"/>
    <numFmt numFmtId="166" formatCode="0.0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Helvetica"/>
      <family val="2"/>
    </font>
    <font>
      <sz val="12"/>
      <color rgb="FF000000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/>
      <top style="thin">
        <color rgb="FFC9C9C9"/>
      </top>
      <bottom style="thin">
        <color rgb="FFC9C9C9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0" fillId="0" borderId="3" xfId="0" applyBorder="1"/>
    <xf numFmtId="0" fontId="0" fillId="0" borderId="6" xfId="0" applyBorder="1"/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165" fontId="0" fillId="0" borderId="4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" fontId="3" fillId="0" borderId="6" xfId="0" applyNumberFormat="1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left"/>
    </xf>
    <xf numFmtId="165" fontId="3" fillId="0" borderId="9" xfId="0" applyNumberFormat="1" applyFont="1" applyBorder="1" applyAlignment="1">
      <alignment horizontal="center" vertical="center"/>
    </xf>
    <xf numFmtId="165" fontId="2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</cellXfs>
  <cellStyles count="1">
    <cellStyle name="Normal" xfId="0" builtinId="0"/>
  </cellStyles>
  <dxfs count="54">
    <dxf>
      <numFmt numFmtId="165" formatCode="0.0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65" formatCode="0.000"/>
      <alignment horizontal="center" vertical="center" textRotation="0" wrapText="0" indent="0" justifyLastLine="0" shrinkToFit="0" readingOrder="0"/>
    </dxf>
    <dxf>
      <numFmt numFmtId="165" formatCode="0.000"/>
      <alignment horizontal="center" vertical="center" textRotation="0" wrapText="0" indent="0" justifyLastLine="0" shrinkToFit="0" readingOrder="0"/>
    </dxf>
    <dxf>
      <numFmt numFmtId="165" formatCode="0.000"/>
      <alignment horizontal="center" vertical="center" textRotation="0" wrapText="0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numFmt numFmtId="165" formatCode="0.0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65" formatCode="0.000"/>
      <alignment horizontal="center" vertical="center" textRotation="0" wrapText="0" indent="0" justifyLastLine="0" shrinkToFit="0" readingOrder="0"/>
    </dxf>
    <dxf>
      <numFmt numFmtId="165" formatCode="0.000"/>
      <alignment horizontal="center" vertical="center" textRotation="0" wrapText="0" indent="0" justifyLastLine="0" shrinkToFit="0" readingOrder="0"/>
    </dxf>
    <dxf>
      <numFmt numFmtId="165" formatCode="0.000"/>
      <alignment horizontal="center" vertical="center" textRotation="0" wrapText="0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numFmt numFmtId="165" formatCode="0.0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65" formatCode="0.000"/>
      <alignment horizontal="center" vertical="center" textRotation="0" wrapText="0" indent="0" justifyLastLine="0" shrinkToFit="0" readingOrder="0"/>
    </dxf>
    <dxf>
      <numFmt numFmtId="166" formatCode="0.0"/>
      <alignment horizontal="center" vertical="center" textRotation="0" wrapText="0" indent="0" justifyLastLine="0" shrinkToFit="0" readingOrder="0"/>
    </dxf>
    <dxf>
      <numFmt numFmtId="165" formatCode="0.0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65" formatCode="0.000"/>
      <alignment horizontal="center" vertical="center" textRotation="0" wrapText="0" indent="0" justifyLastLine="0" shrinkToFit="0" readingOrder="0"/>
    </dxf>
    <dxf>
      <numFmt numFmtId="165" formatCode="0.000"/>
      <alignment horizontal="center" vertical="center" textRotation="0" wrapText="0" indent="0" justifyLastLine="0" shrinkToFit="0" readingOrder="0"/>
    </dxf>
    <dxf>
      <numFmt numFmtId="165" formatCode="0.000"/>
      <alignment horizontal="center" vertical="center" textRotation="0" wrapText="0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2" formatCode="0.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65" formatCode="0.000"/>
      <alignment horizontal="center" vertical="center" textRotation="0" wrapText="0" indent="0" justifyLastLine="0" shrinkToFit="0" readingOrder="0"/>
    </dxf>
    <dxf>
      <numFmt numFmtId="165" formatCode="0.000"/>
      <alignment horizontal="center" vertical="center" textRotation="0" wrapText="0" indent="0" justifyLastLine="0" shrinkToFit="0" readingOrder="0"/>
    </dxf>
    <dxf>
      <numFmt numFmtId="165" formatCode="0.000"/>
      <alignment horizontal="center" vertical="center" textRotation="0" wrapText="0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numFmt numFmtId="2" formatCode="0.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65" formatCode="0.000"/>
      <alignment horizontal="center" vertical="center" textRotation="0" wrapText="0" indent="0" justifyLastLine="0" shrinkToFit="0" readingOrder="0"/>
    </dxf>
    <dxf>
      <numFmt numFmtId="165" formatCode="0.000"/>
      <alignment horizontal="center" vertical="center" textRotation="0" wrapText="0" indent="0" justifyLastLine="0" shrinkToFit="0" readingOrder="0"/>
    </dxf>
    <dxf>
      <numFmt numFmtId="165" formatCode="0.000"/>
      <alignment horizontal="center" vertical="center" textRotation="0" wrapText="0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numFmt numFmtId="2" formatCode="0.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2" formatCode="0.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65" formatCode="0.000"/>
      <alignment horizontal="center" vertical="center" textRotation="0" wrapText="0" indent="0" justifyLastLine="0" shrinkToFit="0" readingOrder="0"/>
    </dxf>
    <dxf>
      <numFmt numFmtId="165" formatCode="0.000"/>
      <alignment horizontal="center" vertical="center" textRotation="0" wrapText="0" indent="0" justifyLastLine="0" shrinkToFit="0" readingOrder="0"/>
    </dxf>
    <dxf>
      <numFmt numFmtId="165" formatCode="0.000"/>
      <alignment horizontal="center" vertical="center" textRotation="0" wrapText="0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EEBDBCF-F6D7-9945-BE80-20557A55694B}" name="Table4" displayName="Table4" ref="A2:H10" totalsRowShown="0" headerRowDxfId="53" dataDxfId="52">
  <tableColumns count="8">
    <tableColumn id="1" xr3:uid="{45EDBC77-3F7B-0241-A0F1-3C590DE7FA05}" name="Simple rule" dataDxfId="51"/>
    <tableColumn id="2" xr3:uid="{0B03CF81-19A8-FF4F-B242-5F19CFE26AF8}" name="R square" dataDxfId="50"/>
    <tableColumn id="3" xr3:uid="{3E410536-5F1D-FA41-88D5-3A625C6AAF87}" name="First variable" dataDxfId="49"/>
    <tableColumn id="4" xr3:uid="{9CD83C29-D9CA-B343-AFC6-2AA6F8D1FC3E}" name="Second variable" dataDxfId="48"/>
    <tableColumn id="5" xr3:uid="{DFE16A35-2814-8544-8C24-FD79B01DE613}" name="Quarters with excessive risk-taking (per 100 years)" dataDxfId="47"/>
    <tableColumn id="6" xr3:uid="{251D97EE-C585-EE48-BD15-D5552C8194FB}" name="Average deposit under simple rule" dataDxfId="46"/>
    <tableColumn id="7" xr3:uid="{D9B815FF-7B2A-1444-A327-4AE51B739031}" name="Quarters with excessive risk-taking (per 100 years)." dataDxfId="45"/>
    <tableColumn id="8" xr3:uid="{2AC58B6A-52D5-A24F-BAD5-CC557314509B}" name="Average deposit under simple rule." dataDxfId="44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7218240-C5D9-D549-82DF-BCE3EAEE09A7}" name="Table2" displayName="Table2" ref="A1:F9" totalsRowShown="0" headerRowDxfId="43" dataDxfId="42">
  <tableColumns count="6">
    <tableColumn id="1" xr3:uid="{E0807BB3-0AA2-1D4C-9D85-C24D093F7EBD}" name="Simple rule" dataDxfId="41"/>
    <tableColumn id="2" xr3:uid="{2C8A508D-9E86-8C4A-81CD-245B8CDA4EFD}" name="R square" dataDxfId="40"/>
    <tableColumn id="3" xr3:uid="{F4D9E06D-149E-F044-B971-CEE8B0B4AB0B}" name="Coef. First variable" dataDxfId="39"/>
    <tableColumn id="4" xr3:uid="{D35442AB-F5C2-804E-AE67-88A2F151286E}" name="Coef. Second variable" dataDxfId="38"/>
    <tableColumn id="5" xr3:uid="{24A59514-9C29-1C45-ABFC-1D85BC32AEF4}" name="Quarters with excessive risk-taking                    (per 100 years)" dataDxfId="37"/>
    <tableColumn id="6" xr3:uid="{DBCB610C-EEC6-E041-ABDB-2E0B2877BC3C}" name="Average deposit under simple rule" dataDxfId="36"/>
  </tableColumns>
  <tableStyleInfo name="TableStyleMedium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FA0CEF3-8CFC-D741-94C5-839D9BDC3819}" name="Table3" displayName="Table3" ref="A1:F9" totalsRowShown="0" headerRowDxfId="35" dataDxfId="34">
  <tableColumns count="6">
    <tableColumn id="1" xr3:uid="{AA9C564E-BAE3-E643-8919-BA87172930DD}" name="Simple rule" dataDxfId="33"/>
    <tableColumn id="2" xr3:uid="{09F85CBD-D452-9B40-BA7E-D331B02FC498}" name="R square" dataDxfId="32"/>
    <tableColumn id="3" xr3:uid="{EFC86893-4CB9-8244-8CC5-B78C9246278B}" name="Coef. First variable" dataDxfId="31"/>
    <tableColumn id="4" xr3:uid="{9AF111E1-32F4-AF43-B8DC-7EF6AD90EBE2}" name="Coef. Second variable" dataDxfId="30"/>
    <tableColumn id="5" xr3:uid="{DA35FB13-7C0A-7945-998E-0FA36BA2000F}" name="Quarters with excessive risk-taking (per 100 years)" dataDxfId="29"/>
    <tableColumn id="6" xr3:uid="{D2DFFC82-19D1-3A40-8B63-EE0EEE28FADD}" name="Average deposit under simple rule" dataDxfId="28"/>
  </tableColumns>
  <tableStyleInfo name="TableStyleMedium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A9D2EE5-3F26-BC44-8BD3-42F01A165AE9}" name="Table5" displayName="Table5" ref="A2:J10" totalsRowShown="0" headerRowDxfId="27" dataDxfId="26">
  <tableColumns count="10">
    <tableColumn id="1" xr3:uid="{BD5C5802-0CFA-0448-9FBA-C562707CB5D1}" name="Simple Rule" dataDxfId="25"/>
    <tableColumn id="2" xr3:uid="{0FA3DE86-582A-8440-9D1E-A19AB288E54D}" name="R Square" dataDxfId="24"/>
    <tableColumn id="3" xr3:uid="{EDA7C252-1251-8647-B5E6-940BBD575C5D}" name="First variable" dataDxfId="23"/>
    <tableColumn id="4" xr3:uid="{AEAEC321-6C4A-D844-8D97-CBEE23B90815}" name="Second variable" dataDxfId="22">
      <calculatedColumnFormula>-8.61892351853022*100</calculatedColumnFormula>
    </tableColumn>
    <tableColumn id="5" xr3:uid="{04E17144-A2BE-5842-AAB0-07A5B9B3CB11}" name="Quarters with excessive risk-taking (per 100 years)" dataDxfId="21"/>
    <tableColumn id="6" xr3:uid="{83F8CF33-4D8C-8146-BFB0-AD7BDCABA109}" name="Average deposit under simple rule" dataDxfId="20"/>
    <tableColumn id="7" xr3:uid="{2EA1F206-1162-E94A-BF2E-E061A24BF0B2}" name="Quarters with excessive risk-taking (per 100 years)." dataDxfId="19"/>
    <tableColumn id="8" xr3:uid="{7FA19E17-48BA-3141-9E4E-7A110C053E83}" name="Average deposit under simple rule." dataDxfId="18"/>
    <tableColumn id="9" xr3:uid="{C0D661A7-2CF0-DF4C-8CB0-6925951671D4}" name="Number quarters with excessive risk-taking (per 100 years).." dataDxfId="17"/>
    <tableColumn id="10" xr3:uid="{83D43B85-EEC0-E54B-9590-8E2EFCB18DA1}" name="Average deposit under simple rule.." dataDxfId="16"/>
  </tableColumns>
  <tableStyleInfo name="TableStyleMedium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BD47727A-F645-214F-8E79-75A746B6545A}" name="Table57" displayName="Table57" ref="A1:F9" totalsRowShown="0" headerRowDxfId="15" dataDxfId="14">
  <tableColumns count="6">
    <tableColumn id="1" xr3:uid="{8E9DD16B-D92B-3141-9AC8-85943C988A2E}" name="Simple rule" dataDxfId="13"/>
    <tableColumn id="2" xr3:uid="{DB1896B9-3752-A64E-AE18-01398C7C5B9E}" name="R square" dataDxfId="12"/>
    <tableColumn id="3" xr3:uid="{5EB9079D-7BC9-AB49-98FC-DF3025623F96}" name="Coef. First variable" dataDxfId="11"/>
    <tableColumn id="4" xr3:uid="{29D4C51A-B7B4-9C4B-914F-3761FB93DB65}" name="Coef. Second variable" dataDxfId="10"/>
    <tableColumn id="9" xr3:uid="{ACE94063-04C4-674C-B435-1FC40D3CFE57}" name="Quarters with excessive risk-taking                    (per 100 years)" dataDxfId="9"/>
    <tableColumn id="10" xr3:uid="{3D43DB8C-0D0E-9F43-8E33-CFB11246058F}" name="Average deposit under simple rule" dataDxfId="8"/>
  </tableColumns>
  <tableStyleInfo name="TableStyleMedium4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B4681FEC-19C0-C04C-BD4D-18EB08C65BF1}" name="Table58" displayName="Table58" ref="A1:F9" totalsRowShown="0" headerRowDxfId="7" dataDxfId="6">
  <tableColumns count="6">
    <tableColumn id="1" xr3:uid="{73EA89AF-CF29-8E4B-8398-E927EBA040C2}" name="Simple rule" dataDxfId="5"/>
    <tableColumn id="2" xr3:uid="{F97234E8-F518-534F-BD6D-B840324A2E21}" name="R square" dataDxfId="4"/>
    <tableColumn id="3" xr3:uid="{11905BDE-5922-734C-ABFB-559CDFECCA96}" name="Coef. First variable" dataDxfId="3"/>
    <tableColumn id="4" xr3:uid="{AC536585-FC0D-624D-A78D-F174C013FE64}" name="Coef. Second variable" dataDxfId="2"/>
    <tableColumn id="5" xr3:uid="{6038CB0E-01B9-934E-8C12-C990A83D7454}" name="Quarters with excessive risk-taking                    (per 100 years)" dataDxfId="1"/>
    <tableColumn id="6" xr3:uid="{BB86192C-B6F3-0647-A990-C4B801A13020}" name="Average deposit under simple rule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C1728-F339-8249-971C-51E61FC09761}">
  <sheetPr>
    <pageSetUpPr fitToPage="1"/>
  </sheetPr>
  <dimension ref="A1:H10"/>
  <sheetViews>
    <sheetView zoomScale="111" zoomScaleNormal="111" workbookViewId="0">
      <selection sqref="A1:H10"/>
    </sheetView>
  </sheetViews>
  <sheetFormatPr baseColWidth="10" defaultRowHeight="16" x14ac:dyDescent="0.2"/>
  <cols>
    <col min="1" max="1" width="25" customWidth="1"/>
    <col min="2" max="2" width="10" customWidth="1"/>
    <col min="3" max="3" width="12.33203125" customWidth="1"/>
    <col min="4" max="4" width="9.6640625" customWidth="1"/>
    <col min="5" max="5" width="18.5" customWidth="1"/>
    <col min="6" max="6" width="14.1640625" customWidth="1"/>
    <col min="7" max="7" width="17.33203125" customWidth="1"/>
    <col min="8" max="8" width="15" customWidth="1"/>
  </cols>
  <sheetData>
    <row r="1" spans="1:8" x14ac:dyDescent="0.2">
      <c r="C1" s="30" t="s">
        <v>34</v>
      </c>
      <c r="D1" s="30"/>
      <c r="E1" s="29" t="s">
        <v>30</v>
      </c>
      <c r="F1" s="29"/>
      <c r="G1" s="29" t="s">
        <v>31</v>
      </c>
      <c r="H1" s="29"/>
    </row>
    <row r="2" spans="1:8" ht="74" customHeight="1" x14ac:dyDescent="0.25">
      <c r="A2" s="26" t="s">
        <v>25</v>
      </c>
      <c r="B2" s="23" t="s">
        <v>24</v>
      </c>
      <c r="C2" s="24" t="s">
        <v>22</v>
      </c>
      <c r="D2" s="24" t="s">
        <v>23</v>
      </c>
      <c r="E2" s="24" t="s">
        <v>35</v>
      </c>
      <c r="F2" s="24" t="s">
        <v>5</v>
      </c>
      <c r="G2" s="24" t="s">
        <v>40</v>
      </c>
      <c r="H2" s="24" t="s">
        <v>41</v>
      </c>
    </row>
    <row r="3" spans="1:8" x14ac:dyDescent="0.2">
      <c r="A3" t="s">
        <v>26</v>
      </c>
      <c r="B3" s="17">
        <v>0.96</v>
      </c>
      <c r="C3" s="17">
        <v>-8.7376143522715999E-2</v>
      </c>
      <c r="D3" s="17"/>
      <c r="E3" s="13">
        <v>0</v>
      </c>
      <c r="F3" s="12">
        <v>16.233000000000001</v>
      </c>
      <c r="G3" s="13">
        <v>0</v>
      </c>
      <c r="H3" s="12">
        <v>16.196999999999999</v>
      </c>
    </row>
    <row r="4" spans="1:8" x14ac:dyDescent="0.2">
      <c r="A4" t="s">
        <v>20</v>
      </c>
      <c r="B4" s="17">
        <v>0.88091469655902799</v>
      </c>
      <c r="C4" s="17">
        <v>0.84202552280805398</v>
      </c>
      <c r="D4" s="17"/>
      <c r="E4" s="15">
        <v>115.6</v>
      </c>
      <c r="F4" s="12">
        <v>11.5</v>
      </c>
      <c r="G4" s="13">
        <v>0</v>
      </c>
      <c r="H4" s="12">
        <v>16.2</v>
      </c>
    </row>
    <row r="5" spans="1:8" x14ac:dyDescent="0.2">
      <c r="A5" t="s">
        <v>19</v>
      </c>
      <c r="B5" s="17">
        <v>1.6866099635119999E-3</v>
      </c>
      <c r="C5" s="17">
        <v>-1.436046881726E-3</v>
      </c>
      <c r="D5" s="17"/>
      <c r="E5" s="13">
        <v>149.6</v>
      </c>
      <c r="F5" s="12">
        <v>10.206200000000001</v>
      </c>
      <c r="G5" s="13">
        <v>10.4</v>
      </c>
      <c r="H5" s="12">
        <v>15.792999999999999</v>
      </c>
    </row>
    <row r="6" spans="1:8" x14ac:dyDescent="0.2">
      <c r="A6" t="s">
        <v>1</v>
      </c>
      <c r="B6" s="17">
        <v>0.25</v>
      </c>
      <c r="C6" s="17">
        <v>-5.0928761446729998E-3</v>
      </c>
      <c r="D6" s="17"/>
      <c r="E6" s="13">
        <v>149.19999999999999</v>
      </c>
      <c r="F6" s="12">
        <v>10.1836</v>
      </c>
      <c r="G6" s="13">
        <v>4.4000000000000004</v>
      </c>
      <c r="H6" s="12">
        <v>16.021699999999999</v>
      </c>
    </row>
    <row r="7" spans="1:8" ht="17" x14ac:dyDescent="0.2">
      <c r="A7" s="1" t="s">
        <v>2</v>
      </c>
      <c r="B7" s="17"/>
      <c r="C7" s="17">
        <v>5.0918010431859999E-3</v>
      </c>
      <c r="D7" s="17"/>
      <c r="E7" s="13">
        <v>158.80000000000001</v>
      </c>
      <c r="F7" s="12">
        <v>9.8679000000000006</v>
      </c>
      <c r="G7" s="13">
        <v>38</v>
      </c>
      <c r="H7" s="12">
        <v>14.678900000000001</v>
      </c>
    </row>
    <row r="8" spans="1:8" ht="34" x14ac:dyDescent="0.2">
      <c r="A8" s="1" t="s">
        <v>21</v>
      </c>
      <c r="B8" s="17">
        <v>0.82604717999079502</v>
      </c>
      <c r="C8" s="17">
        <v>594.28436125022597</v>
      </c>
      <c r="D8" s="17">
        <v>-594.31211008384901</v>
      </c>
      <c r="E8" s="11" t="s">
        <v>52</v>
      </c>
      <c r="F8" s="11" t="s">
        <v>52</v>
      </c>
      <c r="G8" s="11" t="s">
        <v>52</v>
      </c>
      <c r="H8" s="11" t="s">
        <v>52</v>
      </c>
    </row>
    <row r="9" spans="1:8" ht="51" x14ac:dyDescent="0.2">
      <c r="A9" s="1" t="s">
        <v>3</v>
      </c>
      <c r="B9" s="17">
        <v>1</v>
      </c>
      <c r="C9" s="14" t="s">
        <v>6</v>
      </c>
      <c r="D9" s="14"/>
      <c r="E9" s="13">
        <v>0</v>
      </c>
      <c r="F9" s="12">
        <v>16.232199999999999</v>
      </c>
      <c r="G9" s="13">
        <v>0</v>
      </c>
      <c r="H9" s="12">
        <v>16.196200000000001</v>
      </c>
    </row>
    <row r="10" spans="1:8" ht="51" x14ac:dyDescent="0.2">
      <c r="A10" s="1" t="s">
        <v>4</v>
      </c>
      <c r="B10" s="17">
        <v>1</v>
      </c>
      <c r="C10" s="14" t="s">
        <v>6</v>
      </c>
      <c r="D10" s="14"/>
      <c r="E10" s="13">
        <v>0</v>
      </c>
      <c r="F10" s="12">
        <v>16.23</v>
      </c>
      <c r="G10" s="13">
        <v>0</v>
      </c>
      <c r="H10" s="12">
        <v>16.2</v>
      </c>
    </row>
  </sheetData>
  <mergeCells count="3">
    <mergeCell ref="E1:F1"/>
    <mergeCell ref="G1:H1"/>
    <mergeCell ref="C1:D1"/>
  </mergeCells>
  <pageMargins left="0.7" right="0.7" top="0.75" bottom="0.75" header="0.3" footer="0.3"/>
  <pageSetup scale="94" orientation="landscape" horizontalDpi="0" verticalDpi="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BC345-5D6E-3E45-ABD8-986FAC35D905}">
  <dimension ref="A1:F9"/>
  <sheetViews>
    <sheetView zoomScale="111" zoomScaleNormal="111" workbookViewId="0">
      <selection activeCell="E2" sqref="E2"/>
    </sheetView>
  </sheetViews>
  <sheetFormatPr baseColWidth="10" defaultRowHeight="16" x14ac:dyDescent="0.2"/>
  <cols>
    <col min="1" max="1" width="25" customWidth="1"/>
    <col min="2" max="2" width="10" customWidth="1"/>
    <col min="3" max="3" width="9.5" customWidth="1"/>
    <col min="4" max="4" width="10.5" customWidth="1"/>
    <col min="5" max="5" width="23" customWidth="1"/>
    <col min="6" max="6" width="17.83203125" customWidth="1"/>
  </cols>
  <sheetData>
    <row r="1" spans="1:6" ht="58" customHeight="1" x14ac:dyDescent="0.25">
      <c r="A1" s="26" t="s">
        <v>25</v>
      </c>
      <c r="B1" s="23" t="s">
        <v>24</v>
      </c>
      <c r="C1" s="24" t="s">
        <v>37</v>
      </c>
      <c r="D1" s="24" t="s">
        <v>38</v>
      </c>
      <c r="E1" s="24" t="s">
        <v>36</v>
      </c>
      <c r="F1" s="24" t="s">
        <v>5</v>
      </c>
    </row>
    <row r="2" spans="1:6" x14ac:dyDescent="0.2">
      <c r="A2" t="s">
        <v>26</v>
      </c>
      <c r="B2" s="17">
        <v>0.96</v>
      </c>
      <c r="C2" s="17">
        <v>-8.7376143522715999E-2</v>
      </c>
      <c r="D2" s="17"/>
      <c r="E2" s="13">
        <v>0</v>
      </c>
      <c r="F2" s="12">
        <v>16.196999999999999</v>
      </c>
    </row>
    <row r="3" spans="1:6" x14ac:dyDescent="0.2">
      <c r="A3" t="s">
        <v>20</v>
      </c>
      <c r="B3" s="17">
        <v>0.88091469655902799</v>
      </c>
      <c r="C3" s="17">
        <v>0.84202552280805398</v>
      </c>
      <c r="D3" s="17"/>
      <c r="E3" s="13">
        <v>10.4</v>
      </c>
      <c r="F3" s="12">
        <v>15.8012</v>
      </c>
    </row>
    <row r="4" spans="1:6" x14ac:dyDescent="0.2">
      <c r="A4" t="s">
        <v>19</v>
      </c>
      <c r="B4" s="17">
        <v>1.6866099635119999E-3</v>
      </c>
      <c r="C4" s="17">
        <v>-1.436046881726E-3</v>
      </c>
      <c r="D4" s="17"/>
      <c r="E4" s="13">
        <v>10.4</v>
      </c>
      <c r="F4" s="12">
        <v>15.792999999999999</v>
      </c>
    </row>
    <row r="5" spans="1:6" x14ac:dyDescent="0.2">
      <c r="A5" t="s">
        <v>1</v>
      </c>
      <c r="B5" s="17">
        <v>0.25</v>
      </c>
      <c r="C5" s="17">
        <v>-5.0928761446729998E-3</v>
      </c>
      <c r="D5" s="17"/>
      <c r="E5" s="13">
        <v>4.4000000000000004</v>
      </c>
      <c r="F5" s="12">
        <v>16.021699999999999</v>
      </c>
    </row>
    <row r="6" spans="1:6" ht="17" x14ac:dyDescent="0.2">
      <c r="A6" s="1" t="s">
        <v>2</v>
      </c>
      <c r="B6" s="17"/>
      <c r="C6" s="17">
        <v>5.0918010431859999E-3</v>
      </c>
      <c r="D6" s="17"/>
      <c r="E6" s="13">
        <v>38</v>
      </c>
      <c r="F6" s="12">
        <v>14.678900000000001</v>
      </c>
    </row>
    <row r="7" spans="1:6" ht="34" x14ac:dyDescent="0.2">
      <c r="A7" s="1" t="s">
        <v>21</v>
      </c>
      <c r="B7" s="17">
        <v>0.82604717999079502</v>
      </c>
      <c r="C7" s="17">
        <v>594.28436125022597</v>
      </c>
      <c r="D7" s="17">
        <v>-594.31211008384901</v>
      </c>
      <c r="E7" s="13">
        <v>20.399999999999999</v>
      </c>
      <c r="F7" s="12">
        <v>15.8317</v>
      </c>
    </row>
    <row r="8" spans="1:6" ht="51" x14ac:dyDescent="0.2">
      <c r="A8" s="1" t="s">
        <v>3</v>
      </c>
      <c r="B8" s="17">
        <v>1</v>
      </c>
      <c r="C8" s="14" t="s">
        <v>6</v>
      </c>
      <c r="D8" s="14"/>
      <c r="E8" s="13">
        <v>0</v>
      </c>
      <c r="F8" s="12">
        <v>16.196200000000001</v>
      </c>
    </row>
    <row r="9" spans="1:6" ht="51" x14ac:dyDescent="0.2">
      <c r="A9" s="1" t="s">
        <v>4</v>
      </c>
      <c r="B9" s="17">
        <v>1</v>
      </c>
      <c r="C9" s="14" t="s">
        <v>6</v>
      </c>
      <c r="D9" s="14"/>
      <c r="E9" s="13">
        <v>0</v>
      </c>
      <c r="F9" s="12">
        <v>16.173400000000001</v>
      </c>
    </row>
  </sheetData>
  <pageMargins left="0.7" right="0.7" top="0.75" bottom="0.75" header="0.3" footer="0.3"/>
  <pageSetup orientation="landscape" horizontalDpi="0" verticalDpi="0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94297-AA73-E544-98C2-9B4E66E30C45}">
  <dimension ref="A1:F9"/>
  <sheetViews>
    <sheetView zoomScale="111" zoomScaleNormal="111" workbookViewId="0">
      <selection activeCell="F9" sqref="A1:F9"/>
    </sheetView>
  </sheetViews>
  <sheetFormatPr baseColWidth="10" defaultRowHeight="16" x14ac:dyDescent="0.2"/>
  <cols>
    <col min="1" max="1" width="25" customWidth="1"/>
    <col min="2" max="2" width="10" customWidth="1"/>
    <col min="3" max="3" width="9.5" customWidth="1"/>
    <col min="4" max="4" width="10.1640625" customWidth="1"/>
    <col min="5" max="5" width="23.6640625" customWidth="1"/>
    <col min="6" max="6" width="17.5" customWidth="1"/>
  </cols>
  <sheetData>
    <row r="1" spans="1:6" ht="56" customHeight="1" x14ac:dyDescent="0.25">
      <c r="A1" s="26" t="s">
        <v>25</v>
      </c>
      <c r="B1" s="23" t="s">
        <v>24</v>
      </c>
      <c r="C1" s="24" t="s">
        <v>37</v>
      </c>
      <c r="D1" s="24" t="s">
        <v>38</v>
      </c>
      <c r="E1" s="24" t="s">
        <v>35</v>
      </c>
      <c r="F1" s="24" t="s">
        <v>5</v>
      </c>
    </row>
    <row r="2" spans="1:6" x14ac:dyDescent="0.2">
      <c r="A2" t="s">
        <v>26</v>
      </c>
      <c r="B2" s="17">
        <v>0.96</v>
      </c>
      <c r="C2" s="17">
        <v>-8.7376143522715999E-2</v>
      </c>
      <c r="D2" s="17"/>
      <c r="E2" s="13">
        <v>0</v>
      </c>
      <c r="F2" s="12">
        <v>16.233000000000001</v>
      </c>
    </row>
    <row r="3" spans="1:6" x14ac:dyDescent="0.2">
      <c r="A3" t="s">
        <v>20</v>
      </c>
      <c r="B3" s="17">
        <v>0.88091469655902799</v>
      </c>
      <c r="C3" s="17">
        <v>0.84202552280805398</v>
      </c>
      <c r="D3" s="17"/>
      <c r="E3" s="13">
        <v>148.80000000000001</v>
      </c>
      <c r="F3" s="12">
        <v>10.2637</v>
      </c>
    </row>
    <row r="4" spans="1:6" x14ac:dyDescent="0.2">
      <c r="A4" t="s">
        <v>19</v>
      </c>
      <c r="B4" s="17">
        <v>1.6866099635119999E-3</v>
      </c>
      <c r="C4" s="17">
        <v>-1.436046881726E-3</v>
      </c>
      <c r="D4" s="17"/>
      <c r="E4" s="13">
        <v>149.6</v>
      </c>
      <c r="F4" s="12">
        <v>10.206200000000001</v>
      </c>
    </row>
    <row r="5" spans="1:6" x14ac:dyDescent="0.2">
      <c r="A5" t="s">
        <v>1</v>
      </c>
      <c r="B5" s="17">
        <v>0.25</v>
      </c>
      <c r="C5" s="17">
        <v>-5.0928761446729998E-3</v>
      </c>
      <c r="D5" s="17"/>
      <c r="E5" s="13">
        <v>149.19999999999999</v>
      </c>
      <c r="F5" s="12">
        <v>10.1836</v>
      </c>
    </row>
    <row r="6" spans="1:6" ht="17" x14ac:dyDescent="0.2">
      <c r="A6" s="1" t="s">
        <v>2</v>
      </c>
      <c r="B6" s="17"/>
      <c r="C6" s="17">
        <v>5.0918010431859999E-3</v>
      </c>
      <c r="D6" s="17"/>
      <c r="E6" s="13">
        <v>158.80000000000001</v>
      </c>
      <c r="F6" s="12">
        <v>9.8679000000000006</v>
      </c>
    </row>
    <row r="7" spans="1:6" ht="34" x14ac:dyDescent="0.2">
      <c r="A7" s="1" t="s">
        <v>21</v>
      </c>
      <c r="B7" s="17">
        <v>0.82604717999079502</v>
      </c>
      <c r="C7" s="17">
        <v>594.28436125022597</v>
      </c>
      <c r="D7" s="17">
        <v>-594.31211008384901</v>
      </c>
      <c r="E7" s="13" t="s">
        <v>39</v>
      </c>
      <c r="F7" s="13"/>
    </row>
    <row r="8" spans="1:6" ht="51" x14ac:dyDescent="0.2">
      <c r="A8" s="1" t="s">
        <v>3</v>
      </c>
      <c r="B8" s="17">
        <v>1</v>
      </c>
      <c r="C8" s="14" t="s">
        <v>6</v>
      </c>
      <c r="D8" s="14"/>
      <c r="E8" s="13">
        <v>0</v>
      </c>
      <c r="F8" s="12">
        <v>16.232199999999999</v>
      </c>
    </row>
    <row r="9" spans="1:6" ht="51" x14ac:dyDescent="0.2">
      <c r="A9" s="1" t="s">
        <v>4</v>
      </c>
      <c r="B9" s="17">
        <v>1</v>
      </c>
      <c r="C9" s="14" t="s">
        <v>6</v>
      </c>
      <c r="D9" s="14"/>
      <c r="E9" s="13">
        <v>21.2</v>
      </c>
      <c r="F9" s="12">
        <v>15.3529</v>
      </c>
    </row>
  </sheetData>
  <pageMargins left="0.7" right="0.7" top="0.75" bottom="0.75" header="0.3" footer="0.3"/>
  <pageSetup orientation="landscape" horizontalDpi="0" verticalDpi="0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916871-250D-F140-AF73-597CC53D5094}">
  <sheetPr>
    <pageSetUpPr fitToPage="1"/>
  </sheetPr>
  <dimension ref="A1:J10"/>
  <sheetViews>
    <sheetView zoomScaleNormal="142" workbookViewId="0">
      <selection activeCell="B12" sqref="B12"/>
    </sheetView>
  </sheetViews>
  <sheetFormatPr baseColWidth="10" defaultRowHeight="16" x14ac:dyDescent="0.2"/>
  <cols>
    <col min="1" max="1" width="27" customWidth="1"/>
    <col min="2" max="2" width="10" customWidth="1"/>
    <col min="3" max="3" width="10.1640625" customWidth="1"/>
    <col min="4" max="4" width="11.1640625" customWidth="1"/>
    <col min="5" max="5" width="14" customWidth="1"/>
    <col min="6" max="6" width="11.1640625" customWidth="1"/>
    <col min="7" max="7" width="15.1640625" customWidth="1"/>
    <col min="8" max="8" width="12" customWidth="1"/>
    <col min="9" max="9" width="13.5" customWidth="1"/>
    <col min="10" max="10" width="12.6640625" customWidth="1"/>
  </cols>
  <sheetData>
    <row r="1" spans="1:10" x14ac:dyDescent="0.2">
      <c r="C1" s="30" t="s">
        <v>29</v>
      </c>
      <c r="D1" s="30"/>
      <c r="E1" s="29" t="s">
        <v>30</v>
      </c>
      <c r="F1" s="29"/>
      <c r="G1" s="29" t="s">
        <v>32</v>
      </c>
      <c r="H1" s="29"/>
      <c r="I1" s="29" t="s">
        <v>33</v>
      </c>
      <c r="J1" s="29"/>
    </row>
    <row r="2" spans="1:10" ht="82" customHeight="1" x14ac:dyDescent="0.2">
      <c r="A2" t="s">
        <v>42</v>
      </c>
      <c r="B2" s="13" t="s">
        <v>0</v>
      </c>
      <c r="C2" s="11" t="s">
        <v>22</v>
      </c>
      <c r="D2" s="11" t="s">
        <v>23</v>
      </c>
      <c r="E2" s="11" t="s">
        <v>35</v>
      </c>
      <c r="F2" s="11" t="s">
        <v>5</v>
      </c>
      <c r="G2" s="11" t="s">
        <v>40</v>
      </c>
      <c r="H2" s="11" t="s">
        <v>41</v>
      </c>
      <c r="I2" s="11" t="s">
        <v>43</v>
      </c>
      <c r="J2" s="11" t="s">
        <v>44</v>
      </c>
    </row>
    <row r="3" spans="1:10" x14ac:dyDescent="0.2">
      <c r="A3" t="s">
        <v>53</v>
      </c>
      <c r="B3" s="17">
        <v>4.2679408952344997E-2</v>
      </c>
      <c r="C3" s="28">
        <v>-6.5875484240633997E-2</v>
      </c>
      <c r="D3" s="17"/>
      <c r="E3" s="15">
        <v>195.6</v>
      </c>
      <c r="F3" s="17">
        <v>8.2728999999999999</v>
      </c>
      <c r="G3" s="15">
        <v>69.599999999999994</v>
      </c>
      <c r="H3" s="17">
        <v>13.2967</v>
      </c>
      <c r="I3" s="15">
        <v>6</v>
      </c>
      <c r="J3" s="17">
        <v>15.8301</v>
      </c>
    </row>
    <row r="4" spans="1:10" x14ac:dyDescent="0.2">
      <c r="A4" t="s">
        <v>45</v>
      </c>
      <c r="B4" s="17">
        <v>0.61300905511262205</v>
      </c>
      <c r="C4" s="17">
        <v>0.77293212266438205</v>
      </c>
      <c r="D4" s="17"/>
      <c r="E4" s="15">
        <v>211.2</v>
      </c>
      <c r="F4" s="17">
        <v>7.6470000000000002</v>
      </c>
      <c r="G4" s="15">
        <v>77.599999999999994</v>
      </c>
      <c r="H4" s="17">
        <v>12.991400000000001</v>
      </c>
      <c r="I4" s="13">
        <v>6.8</v>
      </c>
      <c r="J4" s="17">
        <v>15.802300000000001</v>
      </c>
    </row>
    <row r="5" spans="1:10" x14ac:dyDescent="0.2">
      <c r="A5" t="s">
        <v>46</v>
      </c>
      <c r="B5" s="17">
        <v>7.0596570939995801E-5</v>
      </c>
      <c r="C5" s="17">
        <v>-1.0504709072650001E-3</v>
      </c>
      <c r="D5" s="17"/>
      <c r="E5" s="11">
        <v>210.8</v>
      </c>
      <c r="F5" s="17">
        <v>7.6973000000000003</v>
      </c>
      <c r="G5" s="11">
        <v>79.599999999999994</v>
      </c>
      <c r="H5" s="17">
        <v>12.902900000000001</v>
      </c>
      <c r="I5" s="11">
        <v>6.8</v>
      </c>
      <c r="J5" s="17">
        <v>15.805</v>
      </c>
    </row>
    <row r="6" spans="1:10" x14ac:dyDescent="0.2">
      <c r="A6" t="s">
        <v>47</v>
      </c>
      <c r="B6" s="17">
        <v>1.5572436738488999E-2</v>
      </c>
      <c r="C6" s="17">
        <v>-4.5466238339550002E-3</v>
      </c>
      <c r="D6" s="17"/>
      <c r="E6" s="15">
        <v>208.4</v>
      </c>
      <c r="F6" s="17">
        <v>7.7766999999999999</v>
      </c>
      <c r="G6" s="15">
        <v>76.8</v>
      </c>
      <c r="H6" s="17">
        <v>13.0268</v>
      </c>
      <c r="I6" s="13">
        <v>7.2</v>
      </c>
      <c r="J6" s="17">
        <v>15.788</v>
      </c>
    </row>
    <row r="7" spans="1:10" ht="34" x14ac:dyDescent="0.2">
      <c r="A7" s="1" t="s">
        <v>48</v>
      </c>
      <c r="B7" s="17"/>
      <c r="C7" s="17">
        <v>4.5466238339550002E-3</v>
      </c>
      <c r="D7" s="17"/>
      <c r="E7" s="11" t="s">
        <v>39</v>
      </c>
      <c r="F7" s="13"/>
      <c r="G7" s="15">
        <v>83.2</v>
      </c>
      <c r="H7" s="17">
        <v>12.7798</v>
      </c>
      <c r="I7" s="13">
        <v>6.8</v>
      </c>
      <c r="J7" s="17">
        <v>15.805400000000001</v>
      </c>
    </row>
    <row r="8" spans="1:10" ht="34" x14ac:dyDescent="0.2">
      <c r="A8" s="1" t="s">
        <v>49</v>
      </c>
      <c r="B8" s="17">
        <v>0.97409933091793299</v>
      </c>
      <c r="C8" s="27">
        <f>8.61783036135812*100</f>
        <v>861.78303613581204</v>
      </c>
      <c r="D8" s="16"/>
      <c r="E8" s="11" t="s">
        <v>39</v>
      </c>
      <c r="F8" s="13"/>
      <c r="G8" s="11" t="s">
        <v>39</v>
      </c>
      <c r="H8" s="13"/>
      <c r="I8" s="11" t="s">
        <v>39</v>
      </c>
      <c r="J8" s="17"/>
    </row>
    <row r="9" spans="1:10" ht="51" x14ac:dyDescent="0.2">
      <c r="A9" s="1" t="s">
        <v>50</v>
      </c>
      <c r="B9" s="17">
        <v>1</v>
      </c>
      <c r="C9" s="25" t="s">
        <v>6</v>
      </c>
      <c r="D9" s="17">
        <f t="shared" ref="D9" si="0">-8.61892351853022*100</f>
        <v>-861.89235185302198</v>
      </c>
      <c r="E9" s="13">
        <v>0</v>
      </c>
      <c r="F9" s="17">
        <v>16.222799999999999</v>
      </c>
      <c r="G9" s="15">
        <v>0</v>
      </c>
      <c r="H9" s="17">
        <v>16.1508</v>
      </c>
      <c r="I9" s="13">
        <v>0</v>
      </c>
      <c r="J9" s="17">
        <v>16.0609</v>
      </c>
    </row>
    <row r="10" spans="1:10" ht="51" x14ac:dyDescent="0.2">
      <c r="A10" s="1" t="s">
        <v>51</v>
      </c>
      <c r="B10" s="17">
        <v>1</v>
      </c>
      <c r="C10" s="14" t="s">
        <v>6</v>
      </c>
      <c r="D10" s="18"/>
      <c r="E10" s="13">
        <v>0</v>
      </c>
      <c r="F10" s="17">
        <v>16.222799999999999</v>
      </c>
      <c r="G10" s="15">
        <v>0</v>
      </c>
      <c r="H10" s="17">
        <v>16.1508</v>
      </c>
      <c r="I10" s="13">
        <v>0</v>
      </c>
      <c r="J10" s="17">
        <v>16.0608</v>
      </c>
    </row>
  </sheetData>
  <mergeCells count="4">
    <mergeCell ref="I1:J1"/>
    <mergeCell ref="C1:D1"/>
    <mergeCell ref="E1:F1"/>
    <mergeCell ref="G1:H1"/>
  </mergeCells>
  <pageMargins left="0.7" right="0.7" top="0.75" bottom="0.75" header="0.3" footer="0.3"/>
  <pageSetup scale="84" orientation="landscape" horizontalDpi="0" verticalDpi="0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EE1E12-4193-3741-83A0-6D9AAD5AA265}">
  <dimension ref="A1:F9"/>
  <sheetViews>
    <sheetView zoomScaleNormal="142" workbookViewId="0">
      <selection sqref="A1:F9"/>
    </sheetView>
  </sheetViews>
  <sheetFormatPr baseColWidth="10" defaultRowHeight="16" x14ac:dyDescent="0.2"/>
  <cols>
    <col min="1" max="1" width="27" customWidth="1"/>
    <col min="2" max="2" width="10" customWidth="1"/>
    <col min="3" max="3" width="10.1640625" customWidth="1"/>
    <col min="4" max="4" width="12.5" customWidth="1"/>
    <col min="5" max="5" width="21.1640625" customWidth="1"/>
    <col min="6" max="6" width="15" customWidth="1"/>
  </cols>
  <sheetData>
    <row r="1" spans="1:6" ht="62" customHeight="1" x14ac:dyDescent="0.25">
      <c r="A1" s="26" t="s">
        <v>25</v>
      </c>
      <c r="B1" s="23" t="s">
        <v>24</v>
      </c>
      <c r="C1" s="24" t="s">
        <v>37</v>
      </c>
      <c r="D1" s="24" t="s">
        <v>38</v>
      </c>
      <c r="E1" s="24" t="s">
        <v>36</v>
      </c>
      <c r="F1" s="24" t="s">
        <v>5</v>
      </c>
    </row>
    <row r="2" spans="1:6" x14ac:dyDescent="0.2">
      <c r="A2" t="s">
        <v>26</v>
      </c>
      <c r="B2" s="17">
        <v>1.556473932394E-3</v>
      </c>
      <c r="C2" s="17">
        <v>-3.0997420765841999E-2</v>
      </c>
      <c r="D2" s="17"/>
      <c r="E2" s="15">
        <v>6</v>
      </c>
      <c r="F2" s="17">
        <v>15.8332</v>
      </c>
    </row>
    <row r="3" spans="1:6" x14ac:dyDescent="0.2">
      <c r="A3" t="s">
        <v>20</v>
      </c>
      <c r="B3" s="17">
        <v>0.84746668128266101</v>
      </c>
      <c r="C3" s="17">
        <v>0.90837659974715601</v>
      </c>
      <c r="D3" s="17"/>
      <c r="E3" s="13">
        <v>6.8</v>
      </c>
      <c r="F3" s="17">
        <v>15.7989</v>
      </c>
    </row>
    <row r="4" spans="1:6" x14ac:dyDescent="0.2">
      <c r="A4" t="s">
        <v>19</v>
      </c>
      <c r="B4" s="17">
        <v>3.5399132505597002E-2</v>
      </c>
      <c r="C4" s="17">
        <v>-2.2387556273787999E-2</v>
      </c>
      <c r="D4" s="17"/>
      <c r="E4" s="13"/>
      <c r="F4" s="17"/>
    </row>
    <row r="5" spans="1:6" x14ac:dyDescent="0.2">
      <c r="A5" t="s">
        <v>1</v>
      </c>
      <c r="B5" s="17">
        <v>2.433021072985E-3</v>
      </c>
      <c r="C5" s="17">
        <v>-3.1518092431730002E-3</v>
      </c>
      <c r="D5" s="17"/>
      <c r="E5" s="13">
        <v>7.2</v>
      </c>
      <c r="F5" s="17">
        <v>15.787100000000001</v>
      </c>
    </row>
    <row r="6" spans="1:6" ht="17" x14ac:dyDescent="0.2">
      <c r="A6" s="1" t="s">
        <v>2</v>
      </c>
      <c r="B6" s="17"/>
      <c r="C6" s="17">
        <v>3.1518092431730002E-3</v>
      </c>
      <c r="D6" s="17"/>
      <c r="E6" s="13">
        <v>7.2</v>
      </c>
      <c r="F6" s="17">
        <v>15.788399999999999</v>
      </c>
    </row>
    <row r="7" spans="1:6" ht="34" x14ac:dyDescent="0.2">
      <c r="A7" s="1" t="s">
        <v>21</v>
      </c>
      <c r="B7" s="17">
        <v>0.82604717999079502</v>
      </c>
      <c r="C7" s="16">
        <v>607.66795772513103</v>
      </c>
      <c r="D7" s="16">
        <v>-607.64827901278795</v>
      </c>
      <c r="E7" s="13">
        <v>7.6</v>
      </c>
      <c r="F7" s="17">
        <v>15.857799999999999</v>
      </c>
    </row>
    <row r="8" spans="1:6" ht="51" x14ac:dyDescent="0.2">
      <c r="A8" s="1" t="s">
        <v>3</v>
      </c>
      <c r="B8" s="17">
        <v>1</v>
      </c>
      <c r="C8" s="25" t="s">
        <v>6</v>
      </c>
      <c r="D8" s="17"/>
      <c r="E8" s="13">
        <v>0</v>
      </c>
      <c r="F8" s="17">
        <v>16.068200000000001</v>
      </c>
    </row>
    <row r="9" spans="1:6" ht="51" x14ac:dyDescent="0.2">
      <c r="A9" s="1" t="s">
        <v>4</v>
      </c>
      <c r="B9" s="17">
        <v>1</v>
      </c>
      <c r="C9" s="14" t="s">
        <v>6</v>
      </c>
      <c r="D9" s="18"/>
      <c r="E9" s="13">
        <v>0</v>
      </c>
      <c r="F9" s="17">
        <v>16.065899999999999</v>
      </c>
    </row>
  </sheetData>
  <pageMargins left="0.7" right="0.7" top="0.75" bottom="0.75" header="0.3" footer="0.3"/>
  <pageSetup orientation="landscape" horizontalDpi="0" verticalDpi="0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E71131-6CCC-F64F-B92B-D312C42DA5BB}">
  <dimension ref="A1:F9"/>
  <sheetViews>
    <sheetView zoomScaleNormal="142" workbookViewId="0">
      <selection sqref="A1:F9"/>
    </sheetView>
  </sheetViews>
  <sheetFormatPr baseColWidth="10" defaultRowHeight="16" x14ac:dyDescent="0.2"/>
  <cols>
    <col min="1" max="1" width="27" customWidth="1"/>
    <col min="2" max="2" width="10" customWidth="1"/>
    <col min="3" max="3" width="10.1640625" customWidth="1"/>
    <col min="4" max="4" width="12.5" customWidth="1"/>
    <col min="5" max="5" width="21.83203125" customWidth="1"/>
    <col min="6" max="6" width="15" customWidth="1"/>
  </cols>
  <sheetData>
    <row r="1" spans="1:6" ht="60" customHeight="1" x14ac:dyDescent="0.25">
      <c r="A1" s="26" t="s">
        <v>25</v>
      </c>
      <c r="B1" s="23" t="s">
        <v>24</v>
      </c>
      <c r="C1" s="24" t="s">
        <v>37</v>
      </c>
      <c r="D1" s="24" t="s">
        <v>38</v>
      </c>
      <c r="E1" s="24" t="s">
        <v>36</v>
      </c>
      <c r="F1" s="24" t="s">
        <v>5</v>
      </c>
    </row>
    <row r="2" spans="1:6" x14ac:dyDescent="0.2">
      <c r="A2" t="s">
        <v>26</v>
      </c>
      <c r="B2" s="17">
        <v>1.556473932394E-3</v>
      </c>
      <c r="C2" s="17">
        <v>-3.0997420765841999E-2</v>
      </c>
      <c r="D2" s="17"/>
      <c r="E2" s="15">
        <v>205.6</v>
      </c>
      <c r="F2" s="17">
        <v>7.8918999999999997</v>
      </c>
    </row>
    <row r="3" spans="1:6" x14ac:dyDescent="0.2">
      <c r="A3" t="s">
        <v>20</v>
      </c>
      <c r="B3" s="17">
        <v>0.84746668128266101</v>
      </c>
      <c r="C3" s="17">
        <v>0.90837659974715601</v>
      </c>
      <c r="D3" s="17"/>
      <c r="E3" s="15">
        <v>214</v>
      </c>
      <c r="F3" s="17">
        <v>7.5473999999999997</v>
      </c>
    </row>
    <row r="4" spans="1:6" x14ac:dyDescent="0.2">
      <c r="A4" t="s">
        <v>19</v>
      </c>
      <c r="B4" s="17">
        <v>3.5399132505597002E-2</v>
      </c>
      <c r="C4" s="17">
        <v>-2.2387556273787999E-2</v>
      </c>
      <c r="D4" s="17"/>
      <c r="E4" s="15"/>
      <c r="F4" s="17"/>
    </row>
    <row r="5" spans="1:6" x14ac:dyDescent="0.2">
      <c r="A5" t="s">
        <v>1</v>
      </c>
      <c r="B5" s="17">
        <v>2.433021072985E-3</v>
      </c>
      <c r="C5" s="17">
        <v>-3.1518092431730002E-3</v>
      </c>
      <c r="D5" s="17"/>
      <c r="E5" s="15">
        <v>210</v>
      </c>
      <c r="F5" s="17">
        <v>7.6784999999999997</v>
      </c>
    </row>
    <row r="6" spans="1:6" ht="17" x14ac:dyDescent="0.2">
      <c r="A6" s="1" t="s">
        <v>2</v>
      </c>
      <c r="B6" s="17"/>
      <c r="C6" s="17">
        <v>3.1518092431730002E-3</v>
      </c>
      <c r="D6" s="17"/>
      <c r="E6" s="13" t="s">
        <v>39</v>
      </c>
      <c r="F6" s="13"/>
    </row>
    <row r="7" spans="1:6" ht="34" x14ac:dyDescent="0.2">
      <c r="A7" s="1" t="s">
        <v>21</v>
      </c>
      <c r="B7" s="17">
        <v>0.82604717999079502</v>
      </c>
      <c r="C7" s="16">
        <v>607.66795772513103</v>
      </c>
      <c r="D7" s="16">
        <v>-607.64827901278795</v>
      </c>
      <c r="E7" s="13" t="s">
        <v>39</v>
      </c>
      <c r="F7" s="13"/>
    </row>
    <row r="8" spans="1:6" ht="51" x14ac:dyDescent="0.2">
      <c r="A8" s="1" t="s">
        <v>3</v>
      </c>
      <c r="B8" s="17">
        <v>1</v>
      </c>
      <c r="C8" s="25" t="s">
        <v>6</v>
      </c>
      <c r="D8" s="17"/>
      <c r="E8" s="13">
        <v>145.6</v>
      </c>
      <c r="F8" s="17">
        <v>10.270899999999999</v>
      </c>
    </row>
    <row r="9" spans="1:6" ht="51" x14ac:dyDescent="0.2">
      <c r="A9" s="1" t="s">
        <v>4</v>
      </c>
      <c r="B9" s="17">
        <v>1</v>
      </c>
      <c r="C9" s="14" t="s">
        <v>6</v>
      </c>
      <c r="D9" s="18"/>
      <c r="E9" s="13">
        <v>147.19999999999999</v>
      </c>
      <c r="F9" s="17">
        <v>10.2965</v>
      </c>
    </row>
  </sheetData>
  <pageMargins left="0.7" right="0.7" top="0.75" bottom="0.75" header="0.3" footer="0.3"/>
  <pageSetup orientation="landscape" horizontalDpi="0" verticalDpi="0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EBD79-BBDC-A846-A4B0-A6641C0720C2}">
  <dimension ref="A1:E10"/>
  <sheetViews>
    <sheetView tabSelected="1" workbookViewId="0">
      <selection sqref="A1:E10"/>
    </sheetView>
  </sheetViews>
  <sheetFormatPr baseColWidth="10" defaultRowHeight="16" x14ac:dyDescent="0.2"/>
  <cols>
    <col min="1" max="1" width="12" customWidth="1"/>
    <col min="2" max="2" width="13.5" customWidth="1"/>
    <col min="3" max="3" width="11.33203125" customWidth="1"/>
    <col min="4" max="4" width="13.83203125" customWidth="1"/>
    <col min="5" max="5" width="9" customWidth="1"/>
  </cols>
  <sheetData>
    <row r="1" spans="1:5" ht="31" customHeight="1" x14ac:dyDescent="0.2">
      <c r="B1" s="31" t="s">
        <v>15</v>
      </c>
      <c r="C1" s="32"/>
      <c r="D1" s="31" t="s">
        <v>18</v>
      </c>
      <c r="E1" s="32"/>
    </row>
    <row r="2" spans="1:5" ht="85" customHeight="1" x14ac:dyDescent="0.2">
      <c r="A2" s="19" t="s">
        <v>13</v>
      </c>
      <c r="B2" s="20" t="s">
        <v>27</v>
      </c>
      <c r="C2" s="21" t="s">
        <v>7</v>
      </c>
      <c r="D2" s="22" t="s">
        <v>28</v>
      </c>
      <c r="E2" s="21" t="s">
        <v>7</v>
      </c>
    </row>
    <row r="3" spans="1:5" x14ac:dyDescent="0.2">
      <c r="A3" s="2" t="s">
        <v>8</v>
      </c>
      <c r="B3" s="4">
        <v>149.19999999999999</v>
      </c>
      <c r="C3" s="6">
        <v>10.2605</v>
      </c>
      <c r="D3" s="5">
        <v>210.8</v>
      </c>
      <c r="E3" s="6">
        <v>7.6779999999999999</v>
      </c>
    </row>
    <row r="4" spans="1:5" x14ac:dyDescent="0.2">
      <c r="A4" s="2" t="s">
        <v>17</v>
      </c>
      <c r="B4" s="4">
        <v>66.8</v>
      </c>
      <c r="C4" s="6">
        <v>13.525700000000001</v>
      </c>
      <c r="D4" s="7">
        <v>172</v>
      </c>
      <c r="E4" s="6">
        <v>9.2155000000000005</v>
      </c>
    </row>
    <row r="5" spans="1:5" x14ac:dyDescent="0.2">
      <c r="A5" s="2" t="s">
        <v>9</v>
      </c>
      <c r="B5" s="4">
        <v>10.8</v>
      </c>
      <c r="C5" s="6">
        <v>15.7851</v>
      </c>
      <c r="D5" s="5">
        <v>140.80000000000001</v>
      </c>
      <c r="E5" s="6">
        <v>10.478999999999999</v>
      </c>
    </row>
    <row r="6" spans="1:5" x14ac:dyDescent="0.2">
      <c r="A6" s="2" t="s">
        <v>16</v>
      </c>
      <c r="B6" s="4">
        <v>0</v>
      </c>
      <c r="C6" s="6">
        <v>16.189</v>
      </c>
      <c r="D6" s="5">
        <v>108.8</v>
      </c>
      <c r="E6" s="6">
        <v>11.783799999999999</v>
      </c>
    </row>
    <row r="7" spans="1:5" x14ac:dyDescent="0.2">
      <c r="A7" s="2" t="s">
        <v>10</v>
      </c>
      <c r="B7" s="4">
        <v>0</v>
      </c>
      <c r="C7" s="6">
        <v>16.171099999999999</v>
      </c>
      <c r="D7" s="7">
        <v>79.2</v>
      </c>
      <c r="E7" s="6">
        <v>12.9198</v>
      </c>
    </row>
    <row r="8" spans="1:5" x14ac:dyDescent="0.2">
      <c r="A8" s="2" t="s">
        <v>11</v>
      </c>
      <c r="B8" s="4">
        <v>0</v>
      </c>
      <c r="C8" s="6">
        <v>16.081099999999999</v>
      </c>
      <c r="D8" s="5">
        <v>6.8</v>
      </c>
      <c r="E8" s="6">
        <v>15.8049</v>
      </c>
    </row>
    <row r="9" spans="1:5" ht="17" thickBot="1" x14ac:dyDescent="0.25">
      <c r="A9" s="2" t="s">
        <v>12</v>
      </c>
      <c r="B9" s="4">
        <v>0</v>
      </c>
      <c r="C9" s="6">
        <v>15.991099999999999</v>
      </c>
      <c r="D9" s="5">
        <v>0</v>
      </c>
      <c r="E9" s="6">
        <v>15.991099999999999</v>
      </c>
    </row>
    <row r="10" spans="1:5" ht="17" thickTop="1" x14ac:dyDescent="0.2">
      <c r="A10" s="3" t="s">
        <v>14</v>
      </c>
      <c r="B10" s="10">
        <v>0</v>
      </c>
      <c r="C10" s="9">
        <v>16.250800000000002</v>
      </c>
      <c r="D10" s="8">
        <v>0</v>
      </c>
      <c r="E10" s="9">
        <v>16.2408</v>
      </c>
    </row>
  </sheetData>
  <mergeCells count="2">
    <mergeCell ref="B1:C1"/>
    <mergeCell ref="D1:E1"/>
  </mergeCells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Model Without Volatility Shocks</vt:lpstr>
      <vt:lpstr>Without Volatility Sh Slide 1</vt:lpstr>
      <vt:lpstr>Without Volatility Sh Slide 2</vt:lpstr>
      <vt:lpstr>Model With Volatility Shocks</vt:lpstr>
      <vt:lpstr>With Volatility Sh Slide 1</vt:lpstr>
      <vt:lpstr>With Volatility Sh Slide 2</vt:lpstr>
      <vt:lpstr>Static Buffer</vt:lpstr>
      <vt:lpstr>'Model Without Volatility Shocks'!Print_Area</vt:lpstr>
      <vt:lpstr>'Static Buffer'!Print_Area</vt:lpstr>
      <vt:lpstr>'With Volatility Sh Slide 1'!Print_Area</vt:lpstr>
      <vt:lpstr>'With Volatility Sh Slide 2'!Print_Area</vt:lpstr>
      <vt:lpstr>'Without Volatility Sh Slide 1'!Print_Area</vt:lpstr>
      <vt:lpstr>'Without Volatility Sh Slide 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2020-10-25T22:26:37Z</cp:lastPrinted>
  <dcterms:created xsi:type="dcterms:W3CDTF">2020-02-27T03:08:53Z</dcterms:created>
  <dcterms:modified xsi:type="dcterms:W3CDTF">2020-10-26T00:36:08Z</dcterms:modified>
</cp:coreProperties>
</file>